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85" yWindow="-45" windowWidth="12390" windowHeight="11640" tabRatio="375"/>
  </bookViews>
  <sheets>
    <sheet name="поправки февраль" sheetId="108" r:id="rId1"/>
  </sheets>
  <externalReferences>
    <externalReference r:id="rId2"/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F45" i="108"/>
  <c r="I88" l="1"/>
  <c r="H88"/>
  <c r="E79"/>
  <c r="I82"/>
  <c r="H82"/>
  <c r="E82"/>
  <c r="I77"/>
  <c r="H77"/>
  <c r="E77"/>
  <c r="I76"/>
  <c r="H76"/>
  <c r="E76"/>
  <c r="I74"/>
  <c r="H74"/>
  <c r="E74"/>
  <c r="I72"/>
  <c r="H72"/>
  <c r="E72"/>
  <c r="I71"/>
  <c r="H71"/>
  <c r="E71"/>
  <c r="I69"/>
  <c r="H69"/>
  <c r="E69"/>
  <c r="H68"/>
  <c r="E68"/>
  <c r="I67"/>
  <c r="H67"/>
  <c r="E67"/>
  <c r="I66"/>
  <c r="H66"/>
  <c r="E66"/>
  <c r="I65"/>
  <c r="H65"/>
  <c r="E65"/>
  <c r="I60"/>
  <c r="H60"/>
  <c r="E60"/>
  <c r="H59"/>
  <c r="E59"/>
  <c r="I58"/>
  <c r="H58"/>
  <c r="E58"/>
  <c r="I55"/>
  <c r="H55"/>
  <c r="E55"/>
  <c r="I54"/>
  <c r="H54"/>
  <c r="E54"/>
  <c r="I53"/>
  <c r="H53"/>
  <c r="E53"/>
  <c r="I52"/>
  <c r="H52"/>
  <c r="E52"/>
  <c r="I51"/>
  <c r="H51"/>
  <c r="E51"/>
  <c r="I49"/>
  <c r="H49"/>
  <c r="E49"/>
  <c r="I47"/>
  <c r="H47"/>
  <c r="E47"/>
  <c r="I45"/>
  <c r="H45"/>
  <c r="E45"/>
  <c r="I44"/>
  <c r="H44"/>
  <c r="E44"/>
  <c r="I42"/>
  <c r="H42"/>
  <c r="E42"/>
  <c r="I41"/>
  <c r="H41"/>
  <c r="E41"/>
  <c r="I40"/>
  <c r="H40"/>
  <c r="E40"/>
  <c r="I38"/>
  <c r="H38"/>
  <c r="E38"/>
  <c r="F82" l="1"/>
  <c r="F79"/>
  <c r="F77"/>
  <c r="F76"/>
  <c r="F75"/>
  <c r="F74"/>
  <c r="F72"/>
  <c r="F71"/>
  <c r="F69"/>
  <c r="F67"/>
  <c r="F66"/>
  <c r="F65"/>
  <c r="F60"/>
  <c r="F59"/>
  <c r="F58"/>
  <c r="F55"/>
  <c r="F54"/>
  <c r="F53"/>
  <c r="F52"/>
  <c r="F51"/>
  <c r="F49"/>
  <c r="F47"/>
  <c r="F44"/>
  <c r="F42"/>
  <c r="F41"/>
  <c r="F40"/>
  <c r="F38"/>
  <c r="F68" l="1"/>
  <c r="G39" l="1"/>
  <c r="G43"/>
  <c r="G57"/>
  <c r="G61"/>
  <c r="G62"/>
  <c r="G63"/>
  <c r="G80"/>
  <c r="G83"/>
  <c r="G84"/>
  <c r="G85"/>
  <c r="G86"/>
  <c r="F81"/>
  <c r="F78"/>
  <c r="F73"/>
  <c r="F70"/>
  <c r="F64"/>
  <c r="F56"/>
  <c r="F50"/>
  <c r="F48"/>
  <c r="F46"/>
  <c r="F37"/>
  <c r="F36" l="1"/>
  <c r="G66" l="1"/>
  <c r="G65"/>
  <c r="H87"/>
  <c r="G82"/>
  <c r="G79"/>
  <c r="G77"/>
  <c r="G76"/>
  <c r="G74"/>
  <c r="G72"/>
  <c r="G71"/>
  <c r="G69"/>
  <c r="G67"/>
  <c r="G68"/>
  <c r="G60"/>
  <c r="G59"/>
  <c r="G58"/>
  <c r="G55"/>
  <c r="G54"/>
  <c r="G53"/>
  <c r="G52"/>
  <c r="G51"/>
  <c r="G49"/>
  <c r="G47"/>
  <c r="G45"/>
  <c r="G44"/>
  <c r="G42"/>
  <c r="G41"/>
  <c r="G40"/>
  <c r="G38"/>
  <c r="E88" l="1"/>
  <c r="G88" s="1"/>
  <c r="I87"/>
  <c r="E87"/>
  <c r="G87" s="1"/>
  <c r="I81"/>
  <c r="H81"/>
  <c r="E81"/>
  <c r="G81" s="1"/>
  <c r="I79"/>
  <c r="H79"/>
  <c r="I78"/>
  <c r="H78"/>
  <c r="E78"/>
  <c r="G78" s="1"/>
  <c r="I75"/>
  <c r="I73" s="1"/>
  <c r="H75"/>
  <c r="H73" s="1"/>
  <c r="E75"/>
  <c r="I70"/>
  <c r="H70"/>
  <c r="E70"/>
  <c r="G70" s="1"/>
  <c r="I68"/>
  <c r="I64" s="1"/>
  <c r="E64"/>
  <c r="G64" s="1"/>
  <c r="I62"/>
  <c r="H62"/>
  <c r="E62"/>
  <c r="I59"/>
  <c r="H57"/>
  <c r="I56"/>
  <c r="H56"/>
  <c r="E56"/>
  <c r="G56" s="1"/>
  <c r="I50"/>
  <c r="E50"/>
  <c r="G50" s="1"/>
  <c r="H48"/>
  <c r="I48"/>
  <c r="E48"/>
  <c r="G48" s="1"/>
  <c r="I46"/>
  <c r="H46"/>
  <c r="E46"/>
  <c r="G46" s="1"/>
  <c r="I37"/>
  <c r="H37"/>
  <c r="E37"/>
  <c r="G37" s="1"/>
  <c r="E73" l="1"/>
  <c r="G73" s="1"/>
  <c r="G75"/>
  <c r="I36"/>
  <c r="E36" l="1"/>
  <c r="G36" s="1"/>
  <c r="H64"/>
  <c r="H50" l="1"/>
  <c r="H36" s="1"/>
</calcChain>
</file>

<file path=xl/sharedStrings.xml><?xml version="1.0" encoding="utf-8"?>
<sst xmlns="http://schemas.openxmlformats.org/spreadsheetml/2006/main" count="164" uniqueCount="116">
  <si>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</si>
  <si>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</si>
  <si>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</si>
  <si>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</si>
  <si>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</si>
  <si>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</si>
  <si>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</si>
  <si>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</si>
  <si>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</si>
  <si>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</si>
  <si>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</si>
  <si>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</si>
  <si>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</si>
  <si>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</si>
  <si>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</si>
  <si>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</si>
  <si>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</si>
  <si>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</si>
  <si>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</si>
  <si>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</si>
  <si>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</si>
  <si>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</si>
  <si>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</si>
  <si>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</si>
  <si>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</si>
  <si>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</si>
  <si>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</si>
  <si>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</si>
  <si>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</si>
  <si>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</si>
  <si>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</si>
  <si>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</si>
  <si>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</si>
  <si>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</si>
  <si>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</si>
  <si>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</si>
  <si>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</si>
  <si>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</si>
  <si>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</si>
  <si>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</si>
  <si>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</si>
  <si>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</si>
  <si>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</si>
  <si>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</si>
  <si>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</si>
  <si>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</si>
  <si>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</si>
  <si>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</si>
  <si>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</si>
  <si>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</si>
  <si>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</si>
  <si>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</si>
  <si>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</si>
  <si>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</si>
  <si>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</si>
  <si>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</si>
  <si>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</si>
  <si>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</si>
  <si>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</si>
  <si>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</si>
  <si>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</si>
  <si>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</si>
  <si>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</si>
  <si>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</si>
  <si>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</si>
  <si>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</si>
  <si>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</si>
  <si>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</si>
  <si>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</si>
  <si>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</si>
  <si>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</si>
  <si>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</si>
  <si>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</si>
  <si>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</si>
  <si>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</si>
  <si>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</si>
  <si>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</si>
  <si>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</si>
  <si>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</si>
  <si>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</si>
  <si>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</si>
  <si>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</si>
  <si>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</si>
  <si>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</si>
  <si>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</si>
  <si>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</si>
  <si>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</si>
  <si>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</si>
  <si>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</si>
  <si>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</si>
  <si>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</si>
  <si>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</si>
  <si>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</si>
  <si>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</si>
  <si>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</si>
  <si>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</si>
  <si>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</si>
  <si>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</si>
  <si>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</si>
  <si>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</si>
  <si>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</si>
  <si>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</si>
  <si>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</si>
  <si>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</si>
  <si>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Другие вопросы в области жилищно-коммунального хозяйства</t>
  </si>
  <si>
    <t>0505</t>
  </si>
  <si>
    <t>2026 год</t>
  </si>
  <si>
    <t>2027 год</t>
  </si>
  <si>
    <t xml:space="preserve">Распределение расходов бюджета Троснянского муниципального района на 2026 год и плановый период 2027 и 2028 годов по разделам и подразделам функциональной классификации расходов </t>
  </si>
  <si>
    <t xml:space="preserve">                                                         на 2026 год и на плановый период 2027-2028 годов"</t>
  </si>
  <si>
    <t>2028 год</t>
  </si>
  <si>
    <t xml:space="preserve">                                                                                                                    Приложение 5</t>
  </si>
  <si>
    <t xml:space="preserve">Сумма </t>
  </si>
  <si>
    <t>Поправка</t>
  </si>
  <si>
    <t>Сумма с поправками</t>
  </si>
  <si>
    <t xml:space="preserve">                                                                                        от "19" декабря 2025 года № 225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</si>
</sst>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165" fontId="0" fillId="0" borderId="0" xfId="0" applyNumberFormat="1"/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6%20&#1060;&#1091;&#1085;&#1082;&#1094;&#1080;&#1086;&#1085;&#1072;&#1083;&#1100;&#1085;&#1072;&#1103;%202026-2028%20&#1075;&#1075;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4%20&#1060;&#1091;&#1085;&#1082;&#1094;&#1080;&#1086;&#1085;&#1072;&#1083;&#1100;&#1085;&#1072;&#1103;%202026-2028%20&#1075;&#1075;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2%20&#1095;&#1090;&#1077;&#1085;&#1080;&#1077;%20-%20&#1082;&#1086;&#1087;&#1080;&#1103;\&#1060;&#1091;&#1085;&#1082;&#1094;&#1080;&#1086;&#1085;&#1072;&#1083;&#1100;&#1085;&#1072;&#1103;%202026-2028%20&#1075;&#1075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25">
          <cell r="G25">
            <v>1524.2666666666667</v>
          </cell>
          <cell r="H25">
            <v>0</v>
          </cell>
          <cell r="J25">
            <v>1562</v>
          </cell>
          <cell r="K25">
            <v>1562</v>
          </cell>
        </row>
        <row r="41">
          <cell r="G41">
            <v>15724.266666666668</v>
          </cell>
          <cell r="H41">
            <v>0</v>
          </cell>
          <cell r="J41">
            <v>12800</v>
          </cell>
          <cell r="K41">
            <v>12800</v>
          </cell>
        </row>
        <row r="51">
          <cell r="G51">
            <v>50.5</v>
          </cell>
          <cell r="H51">
            <v>0</v>
          </cell>
          <cell r="J51">
            <v>1.5</v>
          </cell>
          <cell r="K51">
            <v>2</v>
          </cell>
        </row>
        <row r="61">
          <cell r="G61">
            <v>5124.3999999999996</v>
          </cell>
          <cell r="H61">
            <v>0</v>
          </cell>
          <cell r="J61">
            <v>4860.8999999999996</v>
          </cell>
          <cell r="K61">
            <v>5160.8999999999996</v>
          </cell>
        </row>
        <row r="91">
          <cell r="G91">
            <v>400</v>
          </cell>
          <cell r="H91">
            <v>0</v>
          </cell>
          <cell r="J91">
            <v>400</v>
          </cell>
          <cell r="K91">
            <v>400</v>
          </cell>
        </row>
        <row r="97">
          <cell r="G97">
            <v>17380.291666666668</v>
          </cell>
          <cell r="J97">
            <v>14797.400000000001</v>
          </cell>
          <cell r="K97">
            <v>14481.430000000002</v>
          </cell>
        </row>
        <row r="284">
          <cell r="G284">
            <v>2072</v>
          </cell>
          <cell r="H284">
            <v>0</v>
          </cell>
          <cell r="J284">
            <v>2312</v>
          </cell>
          <cell r="K284">
            <v>2945.5</v>
          </cell>
        </row>
        <row r="297">
          <cell r="J297">
            <v>2763</v>
          </cell>
          <cell r="K297">
            <v>2630</v>
          </cell>
        </row>
        <row r="299">
          <cell r="G299">
            <v>3770.516666666666</v>
          </cell>
          <cell r="H299">
            <v>0</v>
          </cell>
        </row>
        <row r="340">
          <cell r="G340">
            <v>342.3</v>
          </cell>
          <cell r="H340">
            <v>0</v>
          </cell>
          <cell r="J340">
            <v>342.3</v>
          </cell>
          <cell r="K340">
            <v>342.3</v>
          </cell>
        </row>
        <row r="346">
          <cell r="G346">
            <v>54.5</v>
          </cell>
          <cell r="H346">
            <v>0</v>
          </cell>
          <cell r="J346">
            <v>54.5</v>
          </cell>
          <cell r="K346">
            <v>54.5</v>
          </cell>
        </row>
        <row r="354">
          <cell r="G354">
            <v>4010</v>
          </cell>
          <cell r="H354">
            <v>0</v>
          </cell>
          <cell r="J354">
            <v>4010</v>
          </cell>
          <cell r="K354">
            <v>4010</v>
          </cell>
        </row>
        <row r="360">
          <cell r="G360">
            <v>26470</v>
          </cell>
          <cell r="H360">
            <v>0</v>
          </cell>
          <cell r="J360">
            <v>31990</v>
          </cell>
          <cell r="K360">
            <v>32510</v>
          </cell>
        </row>
        <row r="437">
          <cell r="G437">
            <v>300</v>
          </cell>
          <cell r="H437">
            <v>0</v>
          </cell>
          <cell r="J437">
            <v>300</v>
          </cell>
          <cell r="K437">
            <v>300</v>
          </cell>
        </row>
        <row r="458">
          <cell r="G458">
            <v>542.9</v>
          </cell>
          <cell r="H458">
            <v>0</v>
          </cell>
          <cell r="J458">
            <v>542.9</v>
          </cell>
          <cell r="K458">
            <v>542.9</v>
          </cell>
        </row>
        <row r="464">
          <cell r="G464">
            <v>70</v>
          </cell>
          <cell r="H464">
            <v>0</v>
          </cell>
          <cell r="J464">
            <v>30</v>
          </cell>
        </row>
        <row r="492">
          <cell r="G492">
            <v>1372.5</v>
          </cell>
          <cell r="H492">
            <v>117.2</v>
          </cell>
          <cell r="J492">
            <v>1602.4</v>
          </cell>
          <cell r="K492">
            <v>602.4</v>
          </cell>
        </row>
        <row r="565">
          <cell r="G565">
            <v>18782.701666666664</v>
          </cell>
          <cell r="H565">
            <v>0</v>
          </cell>
          <cell r="J565">
            <v>17638.435000000001</v>
          </cell>
          <cell r="K565">
            <v>19104.235000000001</v>
          </cell>
        </row>
        <row r="620">
          <cell r="G620">
            <v>176667.84000000003</v>
          </cell>
          <cell r="H620">
            <v>400</v>
          </cell>
          <cell r="J620">
            <v>164091.96500000003</v>
          </cell>
          <cell r="K620">
            <v>162391.06500000003</v>
          </cell>
        </row>
        <row r="812">
          <cell r="G812">
            <v>13270.933333333334</v>
          </cell>
          <cell r="H812">
            <v>0</v>
          </cell>
          <cell r="J812">
            <v>11545.7</v>
          </cell>
          <cell r="K812">
            <v>12618.7</v>
          </cell>
        </row>
        <row r="894">
          <cell r="G894">
            <v>72.099999999999994</v>
          </cell>
          <cell r="H894">
            <v>0</v>
          </cell>
          <cell r="J894">
            <v>73.7</v>
          </cell>
        </row>
        <row r="956">
          <cell r="G956">
            <v>7987.4333333333334</v>
          </cell>
          <cell r="H956">
            <v>0</v>
          </cell>
          <cell r="J956">
            <v>6583.7</v>
          </cell>
          <cell r="K956">
            <v>6684.4</v>
          </cell>
        </row>
        <row r="1002">
          <cell r="G1002">
            <v>6991.1666666666661</v>
          </cell>
          <cell r="H1002">
            <v>160</v>
          </cell>
          <cell r="J1002">
            <v>6375.8</v>
          </cell>
          <cell r="K1002">
            <v>7376.8</v>
          </cell>
        </row>
        <row r="1113">
          <cell r="G1113">
            <v>1330.8</v>
          </cell>
          <cell r="H1113">
            <v>0</v>
          </cell>
          <cell r="J1113">
            <v>1219.4000000000001</v>
          </cell>
          <cell r="K1113">
            <v>1150</v>
          </cell>
        </row>
        <row r="1127">
          <cell r="G1127">
            <v>1691.4</v>
          </cell>
          <cell r="H1127">
            <v>0</v>
          </cell>
          <cell r="J1127">
            <v>1691.4</v>
          </cell>
          <cell r="K1127">
            <v>1691.4</v>
          </cell>
        </row>
        <row r="1135">
          <cell r="H1135">
            <v>0</v>
          </cell>
        </row>
        <row r="1175">
          <cell r="G1175">
            <v>7839.5</v>
          </cell>
          <cell r="H1175">
            <v>0</v>
          </cell>
          <cell r="J1175">
            <v>7839.5</v>
          </cell>
          <cell r="K1175">
            <v>7839.5</v>
          </cell>
        </row>
        <row r="1227">
          <cell r="G1227">
            <v>1519.5</v>
          </cell>
          <cell r="H1227">
            <v>0</v>
          </cell>
          <cell r="J1227">
            <v>1519.5</v>
          </cell>
          <cell r="K1227">
            <v>1519.5</v>
          </cell>
        </row>
        <row r="1246">
          <cell r="G1246">
            <v>150</v>
          </cell>
          <cell r="H1246">
            <v>0</v>
          </cell>
        </row>
        <row r="1323">
          <cell r="G1323">
            <v>5500.7</v>
          </cell>
          <cell r="H1323">
            <v>0</v>
          </cell>
          <cell r="J1323">
            <v>5500.7</v>
          </cell>
          <cell r="K1323">
            <v>5500.7</v>
          </cell>
        </row>
        <row r="1346">
          <cell r="J1346">
            <v>7800</v>
          </cell>
          <cell r="K1346">
            <v>15896.7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февраль"/>
    </sheetNames>
    <sheetDataSet>
      <sheetData sheetId="0">
        <row r="97">
          <cell r="H97">
            <v>1497.8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 2026 1 чтение"/>
    </sheetNames>
    <sheetDataSet>
      <sheetData sheetId="0">
        <row r="25">
          <cell r="G25">
            <v>1714.8</v>
          </cell>
        </row>
        <row r="464">
          <cell r="I464">
            <v>0</v>
          </cell>
        </row>
        <row r="894">
          <cell r="I894">
            <v>0</v>
          </cell>
        </row>
        <row r="1135">
          <cell r="G1135">
            <v>0</v>
          </cell>
          <cell r="H1135">
            <v>0</v>
          </cell>
          <cell r="I1135">
            <v>0</v>
          </cell>
        </row>
        <row r="1246">
          <cell r="H1246">
            <v>0</v>
          </cell>
          <cell r="I1246">
            <v>0</v>
          </cell>
        </row>
        <row r="1346">
          <cell r="G134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8"/>
  <sheetViews>
    <sheetView tabSelected="1" topLeftCell="A10" zoomScaleNormal="100" zoomScaleSheetLayoutView="100" workbookViewId="0">
      <selection activeCell="M35" sqref="M35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0.7109375" customWidth="1"/>
    <col min="6" max="6" width="10.85546875" customWidth="1"/>
    <col min="7" max="7" width="13.42578125" customWidth="1"/>
    <col min="8" max="8" width="10.5703125" customWidth="1"/>
    <col min="9" max="9" width="10.85546875" customWidth="1"/>
  </cols>
  <sheetData>
    <row r="1" spans="1:9" hidden="1"/>
    <row r="2" spans="1:9" hidden="1">
      <c r="B2" s="68"/>
      <c r="C2" s="68"/>
      <c r="D2" s="68"/>
      <c r="E2" s="68"/>
      <c r="F2" s="68"/>
      <c r="G2" s="68"/>
      <c r="H2" s="68"/>
      <c r="I2" s="68"/>
    </row>
    <row r="3" spans="1:9" hidden="1">
      <c r="B3" s="68"/>
      <c r="C3" s="68"/>
      <c r="D3" s="68"/>
      <c r="E3" s="68"/>
      <c r="F3" s="68"/>
      <c r="G3" s="68"/>
      <c r="H3" s="68"/>
      <c r="I3" s="68"/>
    </row>
    <row r="4" spans="1:9" hidden="1">
      <c r="B4" s="68"/>
      <c r="C4" s="68"/>
      <c r="D4" s="68"/>
      <c r="E4" s="68"/>
      <c r="F4" s="68"/>
      <c r="G4" s="68"/>
      <c r="H4" s="68"/>
      <c r="I4" s="68"/>
    </row>
    <row r="5" spans="1:9" hidden="1">
      <c r="B5" s="68"/>
      <c r="C5" s="68"/>
      <c r="D5" s="68"/>
      <c r="E5" s="68"/>
      <c r="F5" s="68"/>
      <c r="G5" s="68"/>
      <c r="H5" s="68"/>
      <c r="I5" s="68"/>
    </row>
    <row r="6" spans="1:9" hidden="1">
      <c r="B6" s="68"/>
      <c r="C6" s="68"/>
      <c r="D6" s="68"/>
      <c r="E6" s="68"/>
      <c r="F6" s="68"/>
      <c r="G6" s="68"/>
      <c r="H6" s="68"/>
      <c r="I6" s="68"/>
    </row>
    <row r="7" spans="1:9" hidden="1"/>
    <row r="8" spans="1:9" hidden="1"/>
    <row r="9" spans="1:9" hidden="1"/>
    <row r="11" spans="1:9">
      <c r="A11" s="1"/>
      <c r="B11" s="67" t="s">
        <v>111</v>
      </c>
      <c r="C11" s="67"/>
      <c r="D11" s="67"/>
      <c r="E11" s="67"/>
      <c r="F11" s="67"/>
      <c r="G11" s="67"/>
      <c r="H11" s="67"/>
      <c r="I11" s="67"/>
    </row>
    <row r="12" spans="1:9">
      <c r="A12" s="1"/>
      <c r="B12" s="62" t="s">
        <v>94</v>
      </c>
      <c r="C12" s="62"/>
      <c r="D12" s="62"/>
      <c r="E12" s="62"/>
      <c r="F12" s="62"/>
      <c r="G12" s="62"/>
      <c r="H12" s="62"/>
      <c r="I12" s="62"/>
    </row>
    <row r="13" spans="1:9">
      <c r="A13" s="1"/>
      <c r="B13" s="62" t="s">
        <v>93</v>
      </c>
      <c r="C13" s="62"/>
      <c r="D13" s="62"/>
      <c r="E13" s="62"/>
      <c r="F13" s="62"/>
      <c r="G13" s="62"/>
      <c r="H13" s="62"/>
      <c r="I13" s="62"/>
    </row>
    <row r="14" spans="1:9">
      <c r="A14" s="1"/>
      <c r="B14" s="63" t="s">
        <v>115</v>
      </c>
      <c r="C14" s="63"/>
      <c r="D14" s="63"/>
      <c r="E14" s="63"/>
      <c r="F14" s="63"/>
      <c r="G14" s="63"/>
      <c r="H14" s="63"/>
      <c r="I14" s="63"/>
    </row>
    <row r="15" spans="1:9">
      <c r="A15" s="1"/>
      <c r="B15" s="63" t="s">
        <v>100</v>
      </c>
      <c r="C15" s="63"/>
      <c r="D15" s="63"/>
      <c r="E15" s="63"/>
      <c r="F15" s="63"/>
      <c r="G15" s="63"/>
      <c r="H15" s="63"/>
      <c r="I15" s="63"/>
    </row>
    <row r="16" spans="1:9">
      <c r="A16" s="1"/>
      <c r="B16" s="63" t="s">
        <v>101</v>
      </c>
      <c r="C16" s="63"/>
      <c r="D16" s="63"/>
      <c r="E16" s="63"/>
      <c r="F16" s="63"/>
      <c r="G16" s="63"/>
      <c r="H16" s="63"/>
      <c r="I16" s="63"/>
    </row>
    <row r="17" spans="1:9">
      <c r="A17" s="1"/>
      <c r="B17" s="63" t="s">
        <v>109</v>
      </c>
      <c r="C17" s="63"/>
      <c r="D17" s="63"/>
      <c r="E17" s="63"/>
      <c r="F17" s="63"/>
      <c r="G17" s="63"/>
      <c r="H17" s="63"/>
      <c r="I17" s="63"/>
    </row>
    <row r="18" spans="1:9">
      <c r="A18" s="1"/>
      <c r="B18" s="1"/>
      <c r="C18" s="44"/>
      <c r="D18" s="44"/>
      <c r="E18" s="44"/>
      <c r="F18" s="44"/>
      <c r="G18" s="44"/>
      <c r="H18" s="44"/>
    </row>
    <row r="19" spans="1:9" ht="42" customHeight="1">
      <c r="A19" s="1"/>
      <c r="B19" s="64" t="s">
        <v>108</v>
      </c>
      <c r="C19" s="64"/>
      <c r="D19" s="64"/>
      <c r="E19" s="64"/>
      <c r="F19" s="64"/>
      <c r="G19" s="64"/>
      <c r="H19" s="64"/>
      <c r="I19" s="64"/>
    </row>
    <row r="20" spans="1:9" hidden="1">
      <c r="A20" s="1"/>
      <c r="B20" s="49"/>
      <c r="C20" s="49"/>
      <c r="D20" s="49"/>
      <c r="E20" s="49"/>
      <c r="F20" s="50"/>
      <c r="G20" s="50"/>
      <c r="H20" s="49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65"/>
      <c r="C23" s="65"/>
      <c r="D23" s="65"/>
      <c r="E23" s="65"/>
      <c r="F23" s="65"/>
      <c r="G23" s="65"/>
      <c r="H23" s="65"/>
    </row>
    <row r="24" spans="1:9" hidden="1">
      <c r="A24" s="1"/>
      <c r="B24" s="66"/>
      <c r="C24" s="66"/>
      <c r="D24" s="66"/>
      <c r="E24" s="66"/>
      <c r="F24" s="66"/>
      <c r="G24" s="66"/>
      <c r="H24" s="66"/>
    </row>
    <row r="25" spans="1:9" hidden="1">
      <c r="A25" s="1"/>
      <c r="B25" s="52"/>
      <c r="C25" s="52"/>
      <c r="D25" s="52"/>
      <c r="E25" s="52"/>
      <c r="F25" s="52"/>
      <c r="G25" s="52"/>
      <c r="H25" s="52"/>
    </row>
    <row r="26" spans="1:9" hidden="1">
      <c r="A26" s="1"/>
      <c r="B26" s="52"/>
      <c r="C26" s="52"/>
      <c r="D26" s="52"/>
      <c r="E26" s="52"/>
      <c r="F26" s="52"/>
      <c r="G26" s="52"/>
      <c r="H26" s="52"/>
    </row>
    <row r="27" spans="1:9" hidden="1">
      <c r="A27" s="1"/>
      <c r="B27" s="52"/>
      <c r="C27" s="52"/>
      <c r="D27" s="52"/>
      <c r="E27" s="52"/>
      <c r="F27" s="52"/>
      <c r="G27" s="52"/>
      <c r="H27" s="52"/>
    </row>
    <row r="28" spans="1:9" hidden="1">
      <c r="A28" s="1"/>
      <c r="B28" s="52"/>
      <c r="C28" s="52"/>
      <c r="D28" s="52"/>
      <c r="E28" s="52"/>
      <c r="F28" s="52"/>
      <c r="G28" s="52"/>
      <c r="H28" s="52"/>
    </row>
    <row r="29" spans="1:9" hidden="1">
      <c r="A29" s="1"/>
      <c r="B29" s="52"/>
      <c r="C29" s="52"/>
      <c r="D29" s="52"/>
      <c r="E29" s="52"/>
      <c r="F29" s="52"/>
      <c r="G29" s="52"/>
      <c r="H29" s="52"/>
    </row>
    <row r="30" spans="1:9" hidden="1">
      <c r="A30" s="1"/>
      <c r="B30" s="53"/>
      <c r="C30" s="53"/>
      <c r="D30" s="53"/>
      <c r="E30" s="53"/>
      <c r="F30" s="53"/>
      <c r="G30" s="53"/>
      <c r="H30" s="53"/>
    </row>
    <row r="31" spans="1:9" hidden="1">
      <c r="A31" s="1"/>
      <c r="B31" s="54"/>
      <c r="C31" s="54"/>
      <c r="D31" s="54"/>
      <c r="E31" s="55"/>
      <c r="F31" s="55"/>
      <c r="G31" s="55"/>
      <c r="H31" s="55"/>
    </row>
    <row r="32" spans="1:9" ht="12.75" customHeight="1">
      <c r="A32" s="1"/>
      <c r="B32" s="56" t="s">
        <v>88</v>
      </c>
      <c r="C32" s="56" t="s">
        <v>0</v>
      </c>
      <c r="D32" s="57" t="s">
        <v>1</v>
      </c>
      <c r="E32" s="56" t="s">
        <v>95</v>
      </c>
      <c r="F32" s="56"/>
      <c r="G32" s="56"/>
      <c r="H32" s="56"/>
      <c r="I32" s="56"/>
    </row>
    <row r="33" spans="1:9" ht="3.75" customHeight="1">
      <c r="A33" s="1"/>
      <c r="B33" s="56"/>
      <c r="C33" s="56"/>
      <c r="D33" s="58"/>
      <c r="E33" s="56"/>
      <c r="F33" s="56"/>
      <c r="G33" s="56"/>
      <c r="H33" s="56"/>
      <c r="I33" s="56"/>
    </row>
    <row r="34" spans="1:9" ht="16.5" customHeight="1">
      <c r="A34" s="1"/>
      <c r="B34" s="56"/>
      <c r="C34" s="56"/>
      <c r="D34" s="58"/>
      <c r="E34" s="56" t="s">
        <v>106</v>
      </c>
      <c r="F34" s="56"/>
      <c r="G34" s="56"/>
      <c r="H34" s="60" t="s">
        <v>107</v>
      </c>
      <c r="I34" s="61" t="s">
        <v>110</v>
      </c>
    </row>
    <row r="35" spans="1:9" ht="29.25" customHeight="1">
      <c r="A35" s="1"/>
      <c r="B35" s="56"/>
      <c r="C35" s="56"/>
      <c r="D35" s="59"/>
      <c r="E35" s="51" t="s">
        <v>112</v>
      </c>
      <c r="F35" s="51" t="s">
        <v>113</v>
      </c>
      <c r="G35" s="51" t="s">
        <v>114</v>
      </c>
      <c r="H35" s="60"/>
      <c r="I35" s="61"/>
    </row>
    <row r="36" spans="1:9" ht="14.25" customHeight="1">
      <c r="A36" s="1"/>
      <c r="B36" s="9" t="s">
        <v>51</v>
      </c>
      <c r="C36" s="33"/>
      <c r="D36" s="33"/>
      <c r="E36" s="10">
        <f>E37+E46+E48+E50+E56+E62+E64+E70+E73+E78+E81+E87</f>
        <v>321012.51666666672</v>
      </c>
      <c r="F36" s="10">
        <f>F37+F46+F48+F50+F56+F62+F64+F70+F73+F78+F81+F87</f>
        <v>2175</v>
      </c>
      <c r="G36" s="10">
        <f>E36+F36</f>
        <v>323187.51666666672</v>
      </c>
      <c r="H36" s="10">
        <f t="shared" ref="H36:I36" si="0">H37+H46+H48+H50+H56+H62+H64+H70+H73+H78+H81+H87</f>
        <v>310248.70000000013</v>
      </c>
      <c r="I36" s="10">
        <f t="shared" si="0"/>
        <v>320116.93000000011</v>
      </c>
    </row>
    <row r="37" spans="1:9" ht="26.25" customHeight="1">
      <c r="A37" s="2"/>
      <c r="B37" s="11" t="s">
        <v>70</v>
      </c>
      <c r="C37" s="21" t="s">
        <v>25</v>
      </c>
      <c r="D37" s="34" t="s">
        <v>25</v>
      </c>
      <c r="E37" s="10">
        <f>E38+E39+E40+E41+E42+E44+E45</f>
        <v>40203.725000000006</v>
      </c>
      <c r="F37" s="10">
        <f>F38+F39+F40+F41+F42+F44+F45</f>
        <v>1497.8</v>
      </c>
      <c r="G37" s="10">
        <f t="shared" ref="G37:G88" si="1">E37+F37</f>
        <v>41701.525000000009</v>
      </c>
      <c r="H37" s="10">
        <f>H38+H39+H40+H41+H42+H45+H44+H43</f>
        <v>34421.800000000003</v>
      </c>
      <c r="I37" s="10">
        <f t="shared" ref="I37" si="2">I38+I39+I40+I41+I42+I45+I44+I43</f>
        <v>34406.33</v>
      </c>
    </row>
    <row r="38" spans="1:9" ht="34.5" customHeight="1">
      <c r="A38" s="2"/>
      <c r="B38" s="12" t="s">
        <v>15</v>
      </c>
      <c r="C38" s="35" t="s">
        <v>25</v>
      </c>
      <c r="D38" s="36" t="s">
        <v>26</v>
      </c>
      <c r="E38" s="13">
        <f>'[1]поправки февраль'!$G$25</f>
        <v>1524.2666666666667</v>
      </c>
      <c r="F38" s="13">
        <f>'[1]поправки февраль'!$H$25</f>
        <v>0</v>
      </c>
      <c r="G38" s="10">
        <f t="shared" si="1"/>
        <v>1524.2666666666667</v>
      </c>
      <c r="H38" s="13">
        <f>'[1]поправки февраль'!$J$25</f>
        <v>1562</v>
      </c>
      <c r="I38" s="17">
        <f>'[1]поправки февраль'!$K$25</f>
        <v>1562</v>
      </c>
    </row>
    <row r="39" spans="1:9" ht="60" hidden="1">
      <c r="A39" s="2"/>
      <c r="B39" s="12" t="s">
        <v>16</v>
      </c>
      <c r="C39" s="35" t="s">
        <v>25</v>
      </c>
      <c r="D39" s="36" t="s">
        <v>27</v>
      </c>
      <c r="E39" s="45"/>
      <c r="F39" s="45"/>
      <c r="G39" s="10">
        <f t="shared" si="1"/>
        <v>0</v>
      </c>
      <c r="H39" s="4"/>
      <c r="I39" s="4"/>
    </row>
    <row r="40" spans="1:9" ht="68.25" customHeight="1">
      <c r="A40" s="1"/>
      <c r="B40" s="12" t="s">
        <v>17</v>
      </c>
      <c r="C40" s="35" t="s">
        <v>25</v>
      </c>
      <c r="D40" s="35" t="s">
        <v>29</v>
      </c>
      <c r="E40" s="45">
        <f>'[1]поправки февраль'!$G$41</f>
        <v>15724.266666666668</v>
      </c>
      <c r="F40" s="45">
        <f>'[1]поправки февраль'!$H$41</f>
        <v>0</v>
      </c>
      <c r="G40" s="10">
        <f t="shared" si="1"/>
        <v>15724.266666666668</v>
      </c>
      <c r="H40" s="4">
        <f>'[1]поправки февраль'!$J$41</f>
        <v>12800</v>
      </c>
      <c r="I40" s="4">
        <f>'[1]поправки февраль'!$K$41</f>
        <v>12800</v>
      </c>
    </row>
    <row r="41" spans="1:9">
      <c r="A41" s="1"/>
      <c r="B41" s="37" t="s">
        <v>80</v>
      </c>
      <c r="C41" s="15" t="s">
        <v>25</v>
      </c>
      <c r="D41" s="15" t="s">
        <v>81</v>
      </c>
      <c r="E41" s="13">
        <f>'[1]поправки февраль'!$G$51</f>
        <v>50.5</v>
      </c>
      <c r="F41" s="13">
        <f>'[1]поправки февраль'!$H$51</f>
        <v>0</v>
      </c>
      <c r="G41" s="10">
        <f t="shared" si="1"/>
        <v>50.5</v>
      </c>
      <c r="H41" s="13">
        <f>'[1]поправки февраль'!$J$51</f>
        <v>1.5</v>
      </c>
      <c r="I41" s="4">
        <f>'[1]поправки февраль'!$K$51</f>
        <v>2</v>
      </c>
    </row>
    <row r="42" spans="1:9" ht="48">
      <c r="A42" s="1"/>
      <c r="B42" s="12" t="s">
        <v>18</v>
      </c>
      <c r="C42" s="35" t="s">
        <v>25</v>
      </c>
      <c r="D42" s="35" t="s">
        <v>28</v>
      </c>
      <c r="E42" s="46">
        <f>'[1]поправки февраль'!$G$61</f>
        <v>5124.3999999999996</v>
      </c>
      <c r="F42" s="46">
        <f>'[1]поправки февраль'!$H$61</f>
        <v>0</v>
      </c>
      <c r="G42" s="10">
        <f t="shared" si="1"/>
        <v>5124.3999999999996</v>
      </c>
      <c r="H42" s="46">
        <f>'[1]поправки февраль'!$J$61</f>
        <v>4860.8999999999996</v>
      </c>
      <c r="I42" s="46">
        <f>'[1]поправки февраль'!$K$61</f>
        <v>5160.8999999999996</v>
      </c>
    </row>
    <row r="43" spans="1:9" ht="16.5" hidden="1" customHeight="1">
      <c r="A43" s="1"/>
      <c r="B43" s="12" t="s">
        <v>87</v>
      </c>
      <c r="C43" s="35" t="s">
        <v>25</v>
      </c>
      <c r="D43" s="35" t="s">
        <v>60</v>
      </c>
      <c r="E43" s="16"/>
      <c r="F43" s="16"/>
      <c r="G43" s="10">
        <f t="shared" si="1"/>
        <v>0</v>
      </c>
      <c r="H43" s="13"/>
      <c r="I43" s="4"/>
    </row>
    <row r="44" spans="1:9" s="32" customFormat="1">
      <c r="A44" s="1"/>
      <c r="B44" s="12" t="s">
        <v>2</v>
      </c>
      <c r="C44" s="35" t="s">
        <v>25</v>
      </c>
      <c r="D44" s="35" t="s">
        <v>30</v>
      </c>
      <c r="E44" s="14">
        <f>'[1]поправки февраль'!$G$91</f>
        <v>400</v>
      </c>
      <c r="F44" s="14">
        <f>'[1]поправки февраль'!$H$91</f>
        <v>0</v>
      </c>
      <c r="G44" s="10">
        <f t="shared" si="1"/>
        <v>400</v>
      </c>
      <c r="H44" s="13">
        <f>'[1]поправки февраль'!$J$91</f>
        <v>400</v>
      </c>
      <c r="I44" s="4">
        <f>'[1]поправки февраль'!$K$91</f>
        <v>400</v>
      </c>
    </row>
    <row r="45" spans="1:9" ht="18.75" customHeight="1">
      <c r="A45" s="1"/>
      <c r="B45" s="12" t="s">
        <v>64</v>
      </c>
      <c r="C45" s="35" t="s">
        <v>25</v>
      </c>
      <c r="D45" s="35" t="s">
        <v>31</v>
      </c>
      <c r="E45" s="17">
        <f>'[1]поправки февраль'!$G$97</f>
        <v>17380.291666666668</v>
      </c>
      <c r="F45" s="17">
        <f>'[2]поправки февраль'!$H$97</f>
        <v>1497.8</v>
      </c>
      <c r="G45" s="10">
        <f t="shared" si="1"/>
        <v>18878.091666666667</v>
      </c>
      <c r="H45" s="13">
        <f>'[1]поправки февраль'!$J$97</f>
        <v>14797.400000000001</v>
      </c>
      <c r="I45" s="4">
        <f>'[1]поправки февраль'!$K$97</f>
        <v>14481.430000000002</v>
      </c>
    </row>
    <row r="46" spans="1:9" s="8" customFormat="1">
      <c r="A46" s="7"/>
      <c r="B46" s="11" t="s">
        <v>71</v>
      </c>
      <c r="C46" s="21" t="s">
        <v>58</v>
      </c>
      <c r="D46" s="21" t="s">
        <v>58</v>
      </c>
      <c r="E46" s="10">
        <f t="shared" ref="E46:H46" si="3">E47</f>
        <v>2072</v>
      </c>
      <c r="F46" s="10">
        <f t="shared" si="3"/>
        <v>0</v>
      </c>
      <c r="G46" s="10">
        <f t="shared" si="1"/>
        <v>2072</v>
      </c>
      <c r="H46" s="18">
        <f t="shared" si="3"/>
        <v>2312</v>
      </c>
      <c r="I46" s="10">
        <f>I47</f>
        <v>2945.5</v>
      </c>
    </row>
    <row r="47" spans="1:9" ht="18" customHeight="1">
      <c r="A47" s="1"/>
      <c r="B47" s="19" t="s">
        <v>24</v>
      </c>
      <c r="C47" s="35" t="s">
        <v>58</v>
      </c>
      <c r="D47" s="35" t="s">
        <v>59</v>
      </c>
      <c r="E47" s="17">
        <f>'[1]поправки февраль'!$G$284</f>
        <v>2072</v>
      </c>
      <c r="F47" s="17">
        <f>'[1]поправки февраль'!$H$284</f>
        <v>0</v>
      </c>
      <c r="G47" s="10">
        <f t="shared" si="1"/>
        <v>2072</v>
      </c>
      <c r="H47" s="13">
        <f>'[1]поправки февраль'!$J$284</f>
        <v>2312</v>
      </c>
      <c r="I47" s="4">
        <f>'[1]поправки февраль'!$K$284</f>
        <v>2945.5</v>
      </c>
    </row>
    <row r="48" spans="1:9" ht="42.75" customHeight="1">
      <c r="A48" s="1"/>
      <c r="B48" s="38" t="s">
        <v>66</v>
      </c>
      <c r="C48" s="21" t="s">
        <v>68</v>
      </c>
      <c r="D48" s="21" t="s">
        <v>68</v>
      </c>
      <c r="E48" s="10">
        <f t="shared" ref="E48:I48" si="4">E49</f>
        <v>3770.516666666666</v>
      </c>
      <c r="F48" s="10">
        <f t="shared" si="4"/>
        <v>0</v>
      </c>
      <c r="G48" s="10">
        <f t="shared" si="1"/>
        <v>3770.516666666666</v>
      </c>
      <c r="H48" s="10">
        <f t="shared" si="4"/>
        <v>2763</v>
      </c>
      <c r="I48" s="10">
        <f t="shared" si="4"/>
        <v>2630</v>
      </c>
    </row>
    <row r="49" spans="1:11" ht="51.75" customHeight="1">
      <c r="A49" s="1"/>
      <c r="B49" s="39" t="s">
        <v>67</v>
      </c>
      <c r="C49" s="35" t="s">
        <v>68</v>
      </c>
      <c r="D49" s="35" t="s">
        <v>69</v>
      </c>
      <c r="E49" s="17">
        <f>'[1]поправки февраль'!$G$299</f>
        <v>3770.516666666666</v>
      </c>
      <c r="F49" s="17">
        <f>'[1]поправки февраль'!$H$299</f>
        <v>0</v>
      </c>
      <c r="G49" s="10">
        <f t="shared" si="1"/>
        <v>3770.516666666666</v>
      </c>
      <c r="H49" s="13">
        <f>'[1]поправки февраль'!$J$297</f>
        <v>2763</v>
      </c>
      <c r="I49" s="4">
        <f>'[1]поправки февраль'!$K$297</f>
        <v>2630</v>
      </c>
    </row>
    <row r="50" spans="1:11" ht="18.75" customHeight="1">
      <c r="A50" s="1"/>
      <c r="B50" s="11" t="s">
        <v>72</v>
      </c>
      <c r="C50" s="21" t="s">
        <v>32</v>
      </c>
      <c r="D50" s="34" t="s">
        <v>32</v>
      </c>
      <c r="E50" s="10">
        <f>E53+E54+E55+E51+E52</f>
        <v>31176.799999999999</v>
      </c>
      <c r="F50" s="10">
        <f>F53+F54+F55+F51+F52</f>
        <v>0</v>
      </c>
      <c r="G50" s="10">
        <f t="shared" si="1"/>
        <v>31176.799999999999</v>
      </c>
      <c r="H50" s="10">
        <f t="shared" ref="H50:I50" si="5">H53+H54+H55+H51+H52</f>
        <v>36696.800000000003</v>
      </c>
      <c r="I50" s="10">
        <f t="shared" si="5"/>
        <v>37216.800000000003</v>
      </c>
    </row>
    <row r="51" spans="1:11">
      <c r="A51" s="1"/>
      <c r="B51" s="19" t="s">
        <v>98</v>
      </c>
      <c r="C51" s="35" t="s">
        <v>32</v>
      </c>
      <c r="D51" s="36" t="s">
        <v>99</v>
      </c>
      <c r="E51" s="13">
        <f>'[1]поправки февраль'!$G$340</f>
        <v>342.3</v>
      </c>
      <c r="F51" s="13">
        <f>'[1]поправки февраль'!$H$340</f>
        <v>0</v>
      </c>
      <c r="G51" s="10">
        <f t="shared" si="1"/>
        <v>342.3</v>
      </c>
      <c r="H51" s="13">
        <f>'[1]поправки февраль'!$J$340</f>
        <v>342.3</v>
      </c>
      <c r="I51" s="13">
        <f>'[1]поправки февраль'!$K$340</f>
        <v>342.3</v>
      </c>
    </row>
    <row r="52" spans="1:11" ht="17.25" customHeight="1">
      <c r="A52" s="1"/>
      <c r="B52" s="40" t="s">
        <v>102</v>
      </c>
      <c r="C52" s="35" t="s">
        <v>32</v>
      </c>
      <c r="D52" s="36" t="s">
        <v>103</v>
      </c>
      <c r="E52" s="13">
        <f>'[1]поправки февраль'!$G$346</f>
        <v>54.5</v>
      </c>
      <c r="F52" s="13">
        <f>'[1]поправки февраль'!$H$346</f>
        <v>0</v>
      </c>
      <c r="G52" s="10">
        <f t="shared" si="1"/>
        <v>54.5</v>
      </c>
      <c r="H52" s="13">
        <f>'[1]поправки февраль'!$J$346</f>
        <v>54.5</v>
      </c>
      <c r="I52" s="13">
        <f>'[1]поправки февраль'!$K$346</f>
        <v>54.5</v>
      </c>
    </row>
    <row r="53" spans="1:11">
      <c r="A53" s="1"/>
      <c r="B53" s="19" t="s">
        <v>12</v>
      </c>
      <c r="C53" s="35" t="s">
        <v>32</v>
      </c>
      <c r="D53" s="35" t="s">
        <v>33</v>
      </c>
      <c r="E53" s="17">
        <f>'[1]поправки февраль'!$G$354</f>
        <v>4010</v>
      </c>
      <c r="F53" s="17">
        <f>'[1]поправки февраль'!$H$354</f>
        <v>0</v>
      </c>
      <c r="G53" s="10">
        <f t="shared" si="1"/>
        <v>4010</v>
      </c>
      <c r="H53" s="13">
        <f>'[1]поправки февраль'!$J$354</f>
        <v>4010</v>
      </c>
      <c r="I53" s="4">
        <f>'[1]поправки февраль'!$K$354</f>
        <v>4010</v>
      </c>
    </row>
    <row r="54" spans="1:11">
      <c r="A54" s="1"/>
      <c r="B54" s="19" t="s">
        <v>21</v>
      </c>
      <c r="C54" s="35" t="s">
        <v>32</v>
      </c>
      <c r="D54" s="35" t="s">
        <v>34</v>
      </c>
      <c r="E54" s="14">
        <f>'[1]поправки февраль'!$G$360</f>
        <v>26470</v>
      </c>
      <c r="F54" s="14">
        <f>'[1]поправки февраль'!$H$360</f>
        <v>0</v>
      </c>
      <c r="G54" s="10">
        <f t="shared" si="1"/>
        <v>26470</v>
      </c>
      <c r="H54" s="13">
        <f>'[1]поправки февраль'!$J$360</f>
        <v>31990</v>
      </c>
      <c r="I54" s="4">
        <f>'[1]поправки февраль'!$K$360</f>
        <v>32510</v>
      </c>
    </row>
    <row r="55" spans="1:11" ht="24">
      <c r="A55" s="1"/>
      <c r="B55" s="19" t="s">
        <v>3</v>
      </c>
      <c r="C55" s="35" t="s">
        <v>32</v>
      </c>
      <c r="D55" s="35" t="s">
        <v>35</v>
      </c>
      <c r="E55" s="17">
        <f>'[1]поправки февраль'!$G$437</f>
        <v>300</v>
      </c>
      <c r="F55" s="17">
        <f>'[1]поправки февраль'!$H$437</f>
        <v>0</v>
      </c>
      <c r="G55" s="10">
        <f t="shared" si="1"/>
        <v>300</v>
      </c>
      <c r="H55" s="13">
        <f>'[1]поправки февраль'!$J$437</f>
        <v>300</v>
      </c>
      <c r="I55" s="4">
        <f>'[1]поправки февраль'!$K$437</f>
        <v>300</v>
      </c>
    </row>
    <row r="56" spans="1:11" ht="24">
      <c r="A56" s="1"/>
      <c r="B56" s="11" t="s">
        <v>82</v>
      </c>
      <c r="C56" s="21" t="s">
        <v>57</v>
      </c>
      <c r="D56" s="21" t="s">
        <v>57</v>
      </c>
      <c r="E56" s="23">
        <f>E58+E59+E60+E61</f>
        <v>1985.4</v>
      </c>
      <c r="F56" s="23">
        <f>F58+F59+F60+F61</f>
        <v>117.2</v>
      </c>
      <c r="G56" s="10">
        <f t="shared" si="1"/>
        <v>2102.6</v>
      </c>
      <c r="H56" s="23">
        <f t="shared" ref="H56:I56" si="6">H58+H59+H60+H61</f>
        <v>2175.3000000000002</v>
      </c>
      <c r="I56" s="23">
        <f t="shared" si="6"/>
        <v>1145.3</v>
      </c>
    </row>
    <row r="57" spans="1:11" hidden="1">
      <c r="A57" s="1"/>
      <c r="B57" s="19" t="s">
        <v>8</v>
      </c>
      <c r="C57" s="35" t="s">
        <v>57</v>
      </c>
      <c r="D57" s="35" t="s">
        <v>52</v>
      </c>
      <c r="E57" s="17"/>
      <c r="F57" s="17"/>
      <c r="G57" s="10">
        <f t="shared" si="1"/>
        <v>0</v>
      </c>
      <c r="H57" s="10" t="e">
        <f>E57/#REF!*100</f>
        <v>#REF!</v>
      </c>
      <c r="I57" s="4"/>
    </row>
    <row r="58" spans="1:11">
      <c r="A58" s="1"/>
      <c r="B58" s="19" t="s">
        <v>63</v>
      </c>
      <c r="C58" s="35" t="s">
        <v>57</v>
      </c>
      <c r="D58" s="35" t="s">
        <v>52</v>
      </c>
      <c r="E58" s="17">
        <f>'[1]поправки февраль'!$G$458</f>
        <v>542.9</v>
      </c>
      <c r="F58" s="17">
        <f>'[1]поправки февраль'!$H$458</f>
        <v>0</v>
      </c>
      <c r="G58" s="10">
        <f t="shared" si="1"/>
        <v>542.9</v>
      </c>
      <c r="H58" s="13">
        <f>'[1]поправки февраль'!$J$458</f>
        <v>542.9</v>
      </c>
      <c r="I58" s="4">
        <f>'[1]поправки февраль'!$K$458</f>
        <v>542.9</v>
      </c>
    </row>
    <row r="59" spans="1:11" ht="15" customHeight="1">
      <c r="A59" s="1"/>
      <c r="B59" s="19" t="s">
        <v>9</v>
      </c>
      <c r="C59" s="35" t="s">
        <v>57</v>
      </c>
      <c r="D59" s="35" t="s">
        <v>53</v>
      </c>
      <c r="E59" s="17">
        <f>'[1]поправки февраль'!$G$464</f>
        <v>70</v>
      </c>
      <c r="F59" s="17">
        <f>'[1]поправки февраль'!$H$464</f>
        <v>0</v>
      </c>
      <c r="G59" s="10">
        <f t="shared" si="1"/>
        <v>70</v>
      </c>
      <c r="H59" s="13">
        <f>'[1]поправки февраль'!$J$464</f>
        <v>30</v>
      </c>
      <c r="I59" s="4">
        <f>'[3]Бюджет 2026 1 чтение'!$I$464</f>
        <v>0</v>
      </c>
    </row>
    <row r="60" spans="1:11">
      <c r="A60" s="1"/>
      <c r="B60" s="19" t="s">
        <v>61</v>
      </c>
      <c r="C60" s="35" t="s">
        <v>57</v>
      </c>
      <c r="D60" s="35" t="s">
        <v>62</v>
      </c>
      <c r="E60" s="17">
        <f>'[1]поправки февраль'!$G$492</f>
        <v>1372.5</v>
      </c>
      <c r="F60" s="17">
        <f>'[1]поправки февраль'!$H$492</f>
        <v>117.2</v>
      </c>
      <c r="G60" s="10">
        <f t="shared" si="1"/>
        <v>1489.7</v>
      </c>
      <c r="H60" s="13">
        <f>'[1]поправки февраль'!$J$492</f>
        <v>1602.4</v>
      </c>
      <c r="I60" s="4">
        <f>'[1]поправки февраль'!$K$492</f>
        <v>602.4</v>
      </c>
    </row>
    <row r="61" spans="1:11" ht="25.5">
      <c r="A61" s="1"/>
      <c r="B61" s="48" t="s">
        <v>104</v>
      </c>
      <c r="C61" s="35" t="s">
        <v>57</v>
      </c>
      <c r="D61" s="35" t="s">
        <v>105</v>
      </c>
      <c r="E61" s="17">
        <v>0</v>
      </c>
      <c r="F61" s="17"/>
      <c r="G61" s="10">
        <f t="shared" si="1"/>
        <v>0</v>
      </c>
      <c r="H61" s="13">
        <v>0</v>
      </c>
      <c r="I61" s="4">
        <v>0</v>
      </c>
    </row>
    <row r="62" spans="1:11" s="6" customFormat="1" ht="13.5" hidden="1" customHeight="1">
      <c r="A62" s="2"/>
      <c r="B62" s="11" t="s">
        <v>92</v>
      </c>
      <c r="C62" s="21" t="s">
        <v>89</v>
      </c>
      <c r="D62" s="21" t="s">
        <v>89</v>
      </c>
      <c r="E62" s="23">
        <f t="shared" ref="E62:I62" si="7">E63</f>
        <v>0</v>
      </c>
      <c r="F62" s="23"/>
      <c r="G62" s="10">
        <f t="shared" si="1"/>
        <v>0</v>
      </c>
      <c r="H62" s="23">
        <f t="shared" si="7"/>
        <v>0</v>
      </c>
      <c r="I62" s="23">
        <f t="shared" si="7"/>
        <v>0</v>
      </c>
    </row>
    <row r="63" spans="1:11" ht="24.75" hidden="1" customHeight="1">
      <c r="A63" s="1"/>
      <c r="B63" s="19" t="s">
        <v>91</v>
      </c>
      <c r="C63" s="35" t="s">
        <v>89</v>
      </c>
      <c r="D63" s="35" t="s">
        <v>90</v>
      </c>
      <c r="E63" s="17"/>
      <c r="F63" s="17"/>
      <c r="G63" s="10">
        <f t="shared" si="1"/>
        <v>0</v>
      </c>
      <c r="H63" s="13"/>
      <c r="I63" s="4"/>
    </row>
    <row r="64" spans="1:11">
      <c r="A64" s="1"/>
      <c r="B64" s="11" t="s">
        <v>73</v>
      </c>
      <c r="C64" s="21" t="s">
        <v>49</v>
      </c>
      <c r="D64" s="21" t="s">
        <v>49</v>
      </c>
      <c r="E64" s="23">
        <f>E65+E66+E68+E69+E67</f>
        <v>216781.00833333336</v>
      </c>
      <c r="F64" s="23">
        <f>F65+F66+F68+F69+F67</f>
        <v>400</v>
      </c>
      <c r="G64" s="10">
        <f t="shared" si="1"/>
        <v>217181.00833333336</v>
      </c>
      <c r="H64" s="23">
        <f t="shared" ref="H64:I64" si="8">H65+H66+H68+H69+H67</f>
        <v>199933.50000000006</v>
      </c>
      <c r="I64" s="23">
        <f t="shared" si="8"/>
        <v>200798.40000000005</v>
      </c>
      <c r="K64" s="47"/>
    </row>
    <row r="65" spans="1:9" ht="15.75" customHeight="1">
      <c r="A65" s="1"/>
      <c r="B65" s="19" t="s">
        <v>4</v>
      </c>
      <c r="C65" s="35" t="s">
        <v>49</v>
      </c>
      <c r="D65" s="35" t="s">
        <v>36</v>
      </c>
      <c r="E65" s="17">
        <f>'[1]поправки февраль'!$G$565</f>
        <v>18782.701666666664</v>
      </c>
      <c r="F65" s="17">
        <f>'[1]поправки февраль'!$H$565</f>
        <v>0</v>
      </c>
      <c r="G65" s="10">
        <f t="shared" si="1"/>
        <v>18782.701666666664</v>
      </c>
      <c r="H65" s="13">
        <f>'[1]поправки февраль'!$J$565</f>
        <v>17638.435000000001</v>
      </c>
      <c r="I65" s="4">
        <f>'[1]поправки февраль'!$K$565</f>
        <v>19104.235000000001</v>
      </c>
    </row>
    <row r="66" spans="1:9">
      <c r="A66" s="1"/>
      <c r="B66" s="19" t="s">
        <v>5</v>
      </c>
      <c r="C66" s="35" t="s">
        <v>49</v>
      </c>
      <c r="D66" s="35" t="s">
        <v>37</v>
      </c>
      <c r="E66" s="24">
        <f>'[1]поправки февраль'!$G$620</f>
        <v>176667.84000000003</v>
      </c>
      <c r="F66" s="24">
        <f>'[1]поправки февраль'!$H$620</f>
        <v>400</v>
      </c>
      <c r="G66" s="10">
        <f t="shared" si="1"/>
        <v>177067.84000000003</v>
      </c>
      <c r="H66" s="13">
        <f>'[1]поправки февраль'!$J$620</f>
        <v>164091.96500000003</v>
      </c>
      <c r="I66" s="4">
        <f>'[1]поправки февраль'!$K$620</f>
        <v>162391.06500000003</v>
      </c>
    </row>
    <row r="67" spans="1:9">
      <c r="A67" s="1"/>
      <c r="B67" s="19" t="s">
        <v>83</v>
      </c>
      <c r="C67" s="35" t="s">
        <v>49</v>
      </c>
      <c r="D67" s="35" t="s">
        <v>84</v>
      </c>
      <c r="E67" s="24">
        <f>'[1]поправки февраль'!$G$812</f>
        <v>13270.933333333334</v>
      </c>
      <c r="F67" s="24">
        <f>'[1]поправки февраль'!$H$812</f>
        <v>0</v>
      </c>
      <c r="G67" s="10">
        <f t="shared" si="1"/>
        <v>13270.933333333334</v>
      </c>
      <c r="H67" s="13">
        <f>'[1]поправки февраль'!$J$812</f>
        <v>11545.7</v>
      </c>
      <c r="I67" s="4">
        <f>'[1]поправки февраль'!$K$812</f>
        <v>12618.7</v>
      </c>
    </row>
    <row r="68" spans="1:9" ht="24">
      <c r="A68" s="1"/>
      <c r="B68" s="19" t="s">
        <v>6</v>
      </c>
      <c r="C68" s="35" t="s">
        <v>49</v>
      </c>
      <c r="D68" s="35" t="s">
        <v>38</v>
      </c>
      <c r="E68" s="14">
        <f>'[1]поправки февраль'!$G$894</f>
        <v>72.099999999999994</v>
      </c>
      <c r="F68" s="14">
        <f>'[1]поправки февраль'!$H$894</f>
        <v>0</v>
      </c>
      <c r="G68" s="10">
        <f t="shared" si="1"/>
        <v>72.099999999999994</v>
      </c>
      <c r="H68" s="13">
        <f>'[1]поправки февраль'!$J$894</f>
        <v>73.7</v>
      </c>
      <c r="I68" s="4">
        <f>'[3]Бюджет 2026 1 чтение'!$I$894</f>
        <v>0</v>
      </c>
    </row>
    <row r="69" spans="1:9" ht="14.25" customHeight="1">
      <c r="A69" s="1"/>
      <c r="B69" s="19" t="s">
        <v>10</v>
      </c>
      <c r="C69" s="35" t="s">
        <v>49</v>
      </c>
      <c r="D69" s="35" t="s">
        <v>39</v>
      </c>
      <c r="E69" s="14">
        <f>'[1]поправки февраль'!$G$956</f>
        <v>7987.4333333333334</v>
      </c>
      <c r="F69" s="14">
        <f>'[1]поправки февраль'!$H$956</f>
        <v>0</v>
      </c>
      <c r="G69" s="10">
        <f t="shared" si="1"/>
        <v>7987.4333333333334</v>
      </c>
      <c r="H69" s="13">
        <f>'[1]поправки февраль'!$J$956</f>
        <v>6583.7</v>
      </c>
      <c r="I69" s="4">
        <f>'[1]поправки февраль'!$K$956</f>
        <v>6684.4</v>
      </c>
    </row>
    <row r="70" spans="1:9" ht="14.25" customHeight="1">
      <c r="A70" s="1"/>
      <c r="B70" s="11" t="s">
        <v>74</v>
      </c>
      <c r="C70" s="21" t="s">
        <v>40</v>
      </c>
      <c r="D70" s="21" t="s">
        <v>40</v>
      </c>
      <c r="E70" s="10">
        <f t="shared" ref="E70:I70" si="9">E71+E72</f>
        <v>8321.9666666666653</v>
      </c>
      <c r="F70" s="10">
        <f t="shared" si="9"/>
        <v>160</v>
      </c>
      <c r="G70" s="10">
        <f t="shared" si="1"/>
        <v>8481.9666666666653</v>
      </c>
      <c r="H70" s="10">
        <f t="shared" si="9"/>
        <v>7595.2000000000007</v>
      </c>
      <c r="I70" s="10">
        <f t="shared" si="9"/>
        <v>8526.7999999999993</v>
      </c>
    </row>
    <row r="71" spans="1:9">
      <c r="A71" s="1"/>
      <c r="B71" s="19" t="s">
        <v>7</v>
      </c>
      <c r="C71" s="35" t="s">
        <v>40</v>
      </c>
      <c r="D71" s="35" t="s">
        <v>41</v>
      </c>
      <c r="E71" s="17">
        <f>'[1]поправки февраль'!$G$1002</f>
        <v>6991.1666666666661</v>
      </c>
      <c r="F71" s="17">
        <f>'[1]поправки февраль'!$H$1002</f>
        <v>160</v>
      </c>
      <c r="G71" s="10">
        <f t="shared" si="1"/>
        <v>7151.1666666666661</v>
      </c>
      <c r="H71" s="13">
        <f>'[1]поправки февраль'!$J$1002</f>
        <v>6375.8</v>
      </c>
      <c r="I71" s="4">
        <f>'[1]поправки февраль'!$K$1002</f>
        <v>7376.8</v>
      </c>
    </row>
    <row r="72" spans="1:9" ht="24">
      <c r="A72" s="1"/>
      <c r="B72" s="19" t="s">
        <v>23</v>
      </c>
      <c r="C72" s="35" t="s">
        <v>40</v>
      </c>
      <c r="D72" s="35" t="s">
        <v>42</v>
      </c>
      <c r="E72" s="17">
        <f>'[1]поправки февраль'!$G$1113</f>
        <v>1330.8</v>
      </c>
      <c r="F72" s="17">
        <f>'[1]поправки февраль'!$H$1113</f>
        <v>0</v>
      </c>
      <c r="G72" s="10">
        <f t="shared" si="1"/>
        <v>1330.8</v>
      </c>
      <c r="H72" s="13">
        <f>'[1]поправки февраль'!$J$1113</f>
        <v>1219.4000000000001</v>
      </c>
      <c r="I72" s="4">
        <f>'[1]поправки февраль'!$K$1113</f>
        <v>1150</v>
      </c>
    </row>
    <row r="73" spans="1:9" ht="15.75" customHeight="1">
      <c r="A73" s="1"/>
      <c r="B73" s="11" t="s">
        <v>75</v>
      </c>
      <c r="C73" s="21" t="s">
        <v>43</v>
      </c>
      <c r="D73" s="21" t="s">
        <v>43</v>
      </c>
      <c r="E73" s="23">
        <f>E74+E75+E76+E77</f>
        <v>11050.4</v>
      </c>
      <c r="F73" s="23">
        <f>F74+F75+F76+F77</f>
        <v>0</v>
      </c>
      <c r="G73" s="10">
        <f t="shared" si="1"/>
        <v>11050.4</v>
      </c>
      <c r="H73" s="23">
        <f t="shared" ref="H73:I73" si="10">H74+H75+H76+H77</f>
        <v>11050.4</v>
      </c>
      <c r="I73" s="23">
        <f t="shared" si="10"/>
        <v>11050.4</v>
      </c>
    </row>
    <row r="74" spans="1:9">
      <c r="A74" s="1"/>
      <c r="B74" s="19" t="s">
        <v>11</v>
      </c>
      <c r="C74" s="35" t="s">
        <v>43</v>
      </c>
      <c r="D74" s="35" t="s">
        <v>44</v>
      </c>
      <c r="E74" s="17">
        <f>'[1]поправки февраль'!$G$1127</f>
        <v>1691.4</v>
      </c>
      <c r="F74" s="17">
        <f>'[1]поправки февраль'!$H$1127</f>
        <v>0</v>
      </c>
      <c r="G74" s="10">
        <f t="shared" si="1"/>
        <v>1691.4</v>
      </c>
      <c r="H74" s="13">
        <f>'[1]поправки февраль'!$J$1127</f>
        <v>1691.4</v>
      </c>
      <c r="I74" s="4">
        <f>'[1]поправки февраль'!$K$1127</f>
        <v>1691.4</v>
      </c>
    </row>
    <row r="75" spans="1:9" ht="12" customHeight="1">
      <c r="A75" s="1"/>
      <c r="B75" s="19" t="s">
        <v>13</v>
      </c>
      <c r="C75" s="35" t="s">
        <v>43</v>
      </c>
      <c r="D75" s="35" t="s">
        <v>54</v>
      </c>
      <c r="E75" s="17">
        <f>'[3]Бюджет 2026 1 чтение'!$G$1135</f>
        <v>0</v>
      </c>
      <c r="F75" s="17">
        <f>'[1]поправки февраль'!$H$1135</f>
        <v>0</v>
      </c>
      <c r="G75" s="10">
        <f t="shared" si="1"/>
        <v>0</v>
      </c>
      <c r="H75" s="13">
        <f>'[3]Бюджет 2026 1 чтение'!$H$1135</f>
        <v>0</v>
      </c>
      <c r="I75" s="4">
        <f>'[3]Бюджет 2026 1 чтение'!$I$1135</f>
        <v>0</v>
      </c>
    </row>
    <row r="76" spans="1:9">
      <c r="A76" s="1"/>
      <c r="B76" s="19" t="s">
        <v>19</v>
      </c>
      <c r="C76" s="35" t="s">
        <v>43</v>
      </c>
      <c r="D76" s="35" t="s">
        <v>45</v>
      </c>
      <c r="E76" s="17">
        <f>'[1]поправки февраль'!$G$1175</f>
        <v>7839.5</v>
      </c>
      <c r="F76" s="17">
        <f>'[1]поправки февраль'!$H$1175</f>
        <v>0</v>
      </c>
      <c r="G76" s="10">
        <f t="shared" si="1"/>
        <v>7839.5</v>
      </c>
      <c r="H76" s="13">
        <f>'[1]поправки февраль'!$J$1175</f>
        <v>7839.5</v>
      </c>
      <c r="I76" s="4">
        <f>'[1]поправки февраль'!$K$1175</f>
        <v>7839.5</v>
      </c>
    </row>
    <row r="77" spans="1:9" ht="24">
      <c r="A77" s="1"/>
      <c r="B77" s="19" t="s">
        <v>14</v>
      </c>
      <c r="C77" s="35" t="s">
        <v>43</v>
      </c>
      <c r="D77" s="35" t="s">
        <v>46</v>
      </c>
      <c r="E77" s="20">
        <f>'[1]поправки февраль'!$G$1227</f>
        <v>1519.5</v>
      </c>
      <c r="F77" s="20">
        <f>'[1]поправки февраль'!$H$1227</f>
        <v>0</v>
      </c>
      <c r="G77" s="10">
        <f t="shared" si="1"/>
        <v>1519.5</v>
      </c>
      <c r="H77" s="13">
        <f>'[1]поправки февраль'!$J$1227</f>
        <v>1519.5</v>
      </c>
      <c r="I77" s="4">
        <f>'[1]поправки февраль'!$K$1227</f>
        <v>1519.5</v>
      </c>
    </row>
    <row r="78" spans="1:9" ht="14.25" customHeight="1">
      <c r="A78" s="1"/>
      <c r="B78" s="11" t="s">
        <v>76</v>
      </c>
      <c r="C78" s="21" t="s">
        <v>50</v>
      </c>
      <c r="D78" s="21" t="s">
        <v>47</v>
      </c>
      <c r="E78" s="23">
        <f t="shared" ref="E78:I78" si="11">E79+E80</f>
        <v>150</v>
      </c>
      <c r="F78" s="23">
        <f t="shared" si="11"/>
        <v>0</v>
      </c>
      <c r="G78" s="10">
        <f t="shared" si="1"/>
        <v>150</v>
      </c>
      <c r="H78" s="23">
        <f t="shared" si="11"/>
        <v>0</v>
      </c>
      <c r="I78" s="23">
        <f t="shared" si="11"/>
        <v>0</v>
      </c>
    </row>
    <row r="79" spans="1:9">
      <c r="A79" s="1"/>
      <c r="B79" s="19" t="s">
        <v>22</v>
      </c>
      <c r="C79" s="35" t="s">
        <v>50</v>
      </c>
      <c r="D79" s="35" t="s">
        <v>47</v>
      </c>
      <c r="E79" s="17">
        <f>'[1]поправки февраль'!$G$1246</f>
        <v>150</v>
      </c>
      <c r="F79" s="17">
        <f>'[1]поправки февраль'!$H$1246</f>
        <v>0</v>
      </c>
      <c r="G79" s="10">
        <f t="shared" si="1"/>
        <v>150</v>
      </c>
      <c r="H79" s="13">
        <f>'[3]Бюджет 2026 1 чтение'!$H$1246</f>
        <v>0</v>
      </c>
      <c r="I79" s="4">
        <f>'[3]Бюджет 2026 1 чтение'!$I$1246</f>
        <v>0</v>
      </c>
    </row>
    <row r="80" spans="1:9">
      <c r="B80" s="25" t="s">
        <v>85</v>
      </c>
      <c r="C80" s="26">
        <v>1100</v>
      </c>
      <c r="D80" s="26">
        <v>1102</v>
      </c>
      <c r="E80" s="27"/>
      <c r="F80" s="27"/>
      <c r="G80" s="10">
        <f t="shared" si="1"/>
        <v>0</v>
      </c>
      <c r="H80" s="10"/>
      <c r="I80" s="4"/>
    </row>
    <row r="81" spans="2:9" ht="60">
      <c r="B81" s="11" t="s">
        <v>77</v>
      </c>
      <c r="C81" s="21" t="s">
        <v>48</v>
      </c>
      <c r="D81" s="21" t="s">
        <v>48</v>
      </c>
      <c r="E81" s="10">
        <f>E82+E83+E86</f>
        <v>5500.7</v>
      </c>
      <c r="F81" s="10">
        <f>F82+F83+F86</f>
        <v>0</v>
      </c>
      <c r="G81" s="10">
        <f t="shared" si="1"/>
        <v>5500.7</v>
      </c>
      <c r="H81" s="10">
        <f t="shared" ref="H81:I81" si="12">H82+H83+H86</f>
        <v>5500.7</v>
      </c>
      <c r="I81" s="10">
        <f t="shared" si="12"/>
        <v>5500.7</v>
      </c>
    </row>
    <row r="82" spans="2:9" ht="36" customHeight="1">
      <c r="B82" s="19" t="s">
        <v>65</v>
      </c>
      <c r="C82" s="35" t="s">
        <v>48</v>
      </c>
      <c r="D82" s="35" t="s">
        <v>55</v>
      </c>
      <c r="E82" s="14">
        <f>'[1]поправки февраль'!$G$1323</f>
        <v>5500.7</v>
      </c>
      <c r="F82" s="14">
        <f>'[1]поправки февраль'!$H$1323</f>
        <v>0</v>
      </c>
      <c r="G82" s="10">
        <f t="shared" si="1"/>
        <v>5500.7</v>
      </c>
      <c r="H82" s="13">
        <f>'[1]поправки февраль'!$J$1323</f>
        <v>5500.7</v>
      </c>
      <c r="I82" s="4">
        <f>'[1]поправки февраль'!$K$1323</f>
        <v>5500.7</v>
      </c>
    </row>
    <row r="83" spans="2:9" hidden="1">
      <c r="B83" s="19" t="s">
        <v>20</v>
      </c>
      <c r="C83" s="35" t="s">
        <v>48</v>
      </c>
      <c r="D83" s="35" t="s">
        <v>56</v>
      </c>
      <c r="E83" s="17"/>
      <c r="F83" s="17"/>
      <c r="G83" s="10">
        <f t="shared" si="1"/>
        <v>0</v>
      </c>
      <c r="H83" s="13"/>
      <c r="I83" s="4"/>
    </row>
    <row r="84" spans="2:9" s="2" customFormat="1" ht="50.25" hidden="1" customHeight="1">
      <c r="B84" s="37" t="s">
        <v>78</v>
      </c>
      <c r="C84" s="26">
        <v>1400</v>
      </c>
      <c r="D84" s="26">
        <v>1403</v>
      </c>
      <c r="E84" s="28"/>
      <c r="F84" s="28"/>
      <c r="G84" s="10">
        <f t="shared" si="1"/>
        <v>0</v>
      </c>
      <c r="H84" s="28"/>
      <c r="I84" s="41"/>
    </row>
    <row r="85" spans="2:9" hidden="1">
      <c r="B85" s="29"/>
      <c r="C85" s="29"/>
      <c r="D85" s="29"/>
      <c r="E85" s="29"/>
      <c r="F85" s="29"/>
      <c r="G85" s="10">
        <f t="shared" si="1"/>
        <v>0</v>
      </c>
      <c r="H85" s="13"/>
      <c r="I85" s="4"/>
    </row>
    <row r="86" spans="2:9" ht="36.75" hidden="1" customHeight="1">
      <c r="B86" s="30" t="s">
        <v>79</v>
      </c>
      <c r="C86" s="26">
        <v>1400</v>
      </c>
      <c r="D86" s="26">
        <v>1403</v>
      </c>
      <c r="E86" s="22"/>
      <c r="F86" s="22"/>
      <c r="G86" s="10">
        <f t="shared" si="1"/>
        <v>0</v>
      </c>
      <c r="H86" s="13"/>
      <c r="I86" s="4"/>
    </row>
    <row r="87" spans="2:9" ht="23.25" customHeight="1">
      <c r="B87" s="31" t="s">
        <v>96</v>
      </c>
      <c r="C87" s="40" t="s">
        <v>97</v>
      </c>
      <c r="D87" s="40" t="s">
        <v>97</v>
      </c>
      <c r="E87" s="5">
        <f>E88</f>
        <v>0</v>
      </c>
      <c r="F87" s="5"/>
      <c r="G87" s="10">
        <f t="shared" si="1"/>
        <v>0</v>
      </c>
      <c r="H87" s="4">
        <f>H88</f>
        <v>7800</v>
      </c>
      <c r="I87" s="4">
        <f>I88</f>
        <v>15896.7</v>
      </c>
    </row>
    <row r="88" spans="2:9">
      <c r="B88" s="43" t="s">
        <v>86</v>
      </c>
      <c r="C88" s="42">
        <v>9999</v>
      </c>
      <c r="D88" s="42">
        <v>9999</v>
      </c>
      <c r="E88" s="5">
        <f>'[3]Бюджет 2026 1 чтение'!$G$1346</f>
        <v>0</v>
      </c>
      <c r="F88" s="5"/>
      <c r="G88" s="10">
        <f t="shared" si="1"/>
        <v>0</v>
      </c>
      <c r="H88" s="4">
        <f>'[1]поправки февраль'!$J$1346</f>
        <v>7800</v>
      </c>
      <c r="I88" s="4">
        <f>'[1]поправки февраль'!$K$1346</f>
        <v>15896.7</v>
      </c>
    </row>
  </sheetData>
  <mergeCells count="29">
    <mergeCell ref="B11:I11"/>
    <mergeCell ref="B2:I2"/>
    <mergeCell ref="B3:I3"/>
    <mergeCell ref="B4:I4"/>
    <mergeCell ref="B5:I5"/>
    <mergeCell ref="B6:I6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E34:G34"/>
    <mergeCell ref="H34:H35"/>
    <mergeCell ref="I34:I35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февраль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BUH3</cp:lastModifiedBy>
  <cp:lastPrinted>2024-12-12T13:23:34Z</cp:lastPrinted>
  <dcterms:created xsi:type="dcterms:W3CDTF">2004-10-22T12:41:04Z</dcterms:created>
  <dcterms:modified xsi:type="dcterms:W3CDTF">2026-02-04T06:41:53Z</dcterms:modified>
</cp:coreProperties>
</file>